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2（参加笔试人员面试成绩及总成绩）" sheetId="1" r:id="rId1"/>
  </sheets>
  <definedNames>
    <definedName name="_xlnm._FilterDatabase" localSheetId="0" hidden="1">'附件2（参加笔试人员面试成绩及总成绩）'!$A$2:$G$37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<sst xmlns="http://schemas.openxmlformats.org/spreadsheetml/2006/main" count="20" uniqueCount="20">
  <si>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2024年中欣国控公开招聘参加笔试人员面试成绩及总成绩</t>
  </si>
  <si>
    <t>序号</t>
  </si>
  <si>
    <t>岗位代码</t>
  </si>
  <si>
    <t>岗位名称</t>
  </si>
  <si>
    <t>准考证号</t>
  </si>
  <si>
    <t>笔试成绩</t>
  </si>
  <si>
    <t>面试成绩</t>
  </si>
  <si>
    <t>总成绩</t>
  </si>
  <si>
    <t>02-1</t>
  </si>
  <si>
    <t>造价岗</t>
  </si>
  <si>
    <t>02-2</t>
  </si>
  <si>
    <t>工程管理岗</t>
  </si>
  <si>
    <t>02-3</t>
  </si>
  <si>
    <t>投资岗</t>
  </si>
  <si>
    <t>02-4</t>
  </si>
  <si>
    <t>融资岗</t>
  </si>
  <si>
    <t>02-5</t>
  </si>
  <si>
    <t>会计岗</t>
  </si>
  <si>
    <t>02-6</t>
  </si>
  <si>
    <t>法务岗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</si>
</sst>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A1" sqref="A1:G1"/>
    </sheetView>
  </sheetViews>
  <sheetFormatPr defaultColWidth="9" defaultRowHeight="30" customHeight="1"/>
  <cols>
    <col min="1" max="1" width="5.25833333333333" style="5" customWidth="1"/>
    <col min="2" max="2" width="10.625" style="6" customWidth="1"/>
    <col min="3" max="3" width="17.375" style="5" customWidth="1"/>
    <col min="4" max="4" width="16.3" style="5" customWidth="1"/>
    <col min="5" max="6" width="16.625" style="5" customWidth="1"/>
    <col min="7" max="7" width="16.2666666666667" style="5" customWidth="1"/>
    <col min="8" max="16384" width="9" style="5"/>
  </cols>
  <sheetData>
    <row r="1" ht="40" customHeight="1" spans="1:7">
      <c r="A1" s="7" t="s">
        <v>0</v>
      </c>
      <c r="B1" s="7"/>
      <c r="C1" s="7"/>
      <c r="D1" s="7"/>
      <c r="E1" s="7"/>
      <c r="F1" s="7"/>
      <c r="G1" s="7"/>
    </row>
    <row r="2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</row>
    <row r="3" customHeight="1" spans="1:7">
      <c r="A3" s="11">
        <v>1</v>
      </c>
      <c r="B3" s="12" t="s">
        <v>8</v>
      </c>
      <c r="C3" s="13" t="s">
        <v>9</v>
      </c>
      <c r="D3" s="11" t="str">
        <f>"24081800421"</f>
        <v>24081800421</v>
      </c>
      <c r="E3" s="11">
        <v>78.6</v>
      </c>
      <c r="F3" s="11">
        <v>72.8</v>
      </c>
      <c r="G3" s="14">
        <v>75.12</v>
      </c>
    </row>
    <row r="4" customHeight="1" spans="1:7">
      <c r="A4" s="11">
        <v>2</v>
      </c>
      <c r="B4" s="15"/>
      <c r="C4" s="16"/>
      <c r="D4" s="11" t="str">
        <f>"24081800417"</f>
        <v>24081800417</v>
      </c>
      <c r="E4" s="11">
        <v>78.4</v>
      </c>
      <c r="F4" s="11">
        <v>69.2</v>
      </c>
      <c r="G4" s="14">
        <v>72.88</v>
      </c>
    </row>
    <row r="5" customHeight="1" spans="1:7">
      <c r="A5" s="11">
        <v>3</v>
      </c>
      <c r="B5" s="15"/>
      <c r="C5" s="16"/>
      <c r="D5" s="11" t="str">
        <f>"24081800416"</f>
        <v>24081800416</v>
      </c>
      <c r="E5" s="11">
        <v>77.8</v>
      </c>
      <c r="F5" s="11">
        <v>68.4</v>
      </c>
      <c r="G5" s="14">
        <v>72.16</v>
      </c>
    </row>
    <row r="6" customHeight="1" spans="1:7">
      <c r="A6" s="11">
        <v>4</v>
      </c>
      <c r="B6" s="15"/>
      <c r="C6" s="16"/>
      <c r="D6" s="11" t="str">
        <f>"24081800418"</f>
        <v>24081800418</v>
      </c>
      <c r="E6" s="11">
        <v>70.8</v>
      </c>
      <c r="F6" s="11">
        <v>72.2</v>
      </c>
      <c r="G6" s="14">
        <v>71.64</v>
      </c>
    </row>
    <row r="7" customHeight="1" spans="1:7">
      <c r="A7" s="11">
        <v>5</v>
      </c>
      <c r="B7" s="15"/>
      <c r="C7" s="16"/>
      <c r="D7" s="11" t="str">
        <f>"24081800423"</f>
        <v>24081800423</v>
      </c>
      <c r="E7" s="11">
        <v>68.4</v>
      </c>
      <c r="F7" s="11">
        <v>68.2</v>
      </c>
      <c r="G7" s="14">
        <v>68.28</v>
      </c>
    </row>
    <row r="8" customHeight="1" spans="1:7">
      <c r="A8" s="11">
        <v>6</v>
      </c>
      <c r="B8" s="17"/>
      <c r="C8" s="18"/>
      <c r="D8" s="11" t="str">
        <f>"24081800422"</f>
        <v>24081800422</v>
      </c>
      <c r="E8" s="11">
        <v>68.4</v>
      </c>
      <c r="F8" s="11">
        <v>66.4</v>
      </c>
      <c r="G8" s="14">
        <v>67.2</v>
      </c>
    </row>
    <row r="9" s="1" customFormat="1" customHeight="1" spans="1:15">
      <c r="A9" s="11">
        <v>7</v>
      </c>
      <c r="B9" s="12" t="s">
        <v>10</v>
      </c>
      <c r="C9" s="19" t="s">
        <v>11</v>
      </c>
      <c r="D9" s="11" t="str">
        <f>"24081800108"</f>
        <v>24081800108</v>
      </c>
      <c r="E9" s="20">
        <v>81.6</v>
      </c>
      <c r="F9" s="11">
        <v>76.8</v>
      </c>
      <c r="G9" s="14">
        <v>78.72</v>
      </c>
      <c r="H9" s="3"/>
      <c r="I9" s="3"/>
      <c r="J9" s="3"/>
      <c r="K9" s="4"/>
      <c r="L9" s="4"/>
      <c r="M9" s="4"/>
      <c r="N9" s="4"/>
      <c r="O9" s="4"/>
    </row>
    <row r="10" s="2" customFormat="1" customHeight="1" spans="1:10">
      <c r="A10" s="11">
        <v>8</v>
      </c>
      <c r="B10" s="15"/>
      <c r="C10" s="21"/>
      <c r="D10" s="11" t="str">
        <f>"24081800511"</f>
        <v>24081800511</v>
      </c>
      <c r="E10" s="20">
        <v>80</v>
      </c>
      <c r="F10" s="11">
        <v>76</v>
      </c>
      <c r="G10" s="14">
        <v>77.6</v>
      </c>
      <c r="H10" s="4"/>
      <c r="I10" s="4"/>
      <c r="J10" s="4"/>
    </row>
    <row r="11" s="3" customFormat="1" customHeight="1" spans="1:15">
      <c r="A11" s="11">
        <v>9</v>
      </c>
      <c r="B11" s="15"/>
      <c r="C11" s="21"/>
      <c r="D11" s="11" t="str">
        <f>"24081800509"</f>
        <v>24081800509</v>
      </c>
      <c r="E11" s="22">
        <v>85.8</v>
      </c>
      <c r="F11" s="16">
        <v>71.6</v>
      </c>
      <c r="G11" s="23">
        <v>77.28</v>
      </c>
      <c r="H11" s="5"/>
      <c r="I11" s="5"/>
      <c r="J11" s="5"/>
      <c r="K11" s="5"/>
      <c r="L11" s="5"/>
      <c r="M11" s="5"/>
      <c r="N11" s="5"/>
      <c r="O11" s="5"/>
    </row>
    <row r="12" s="4" customFormat="1" customHeight="1" spans="1:15">
      <c r="A12" s="11">
        <v>10</v>
      </c>
      <c r="B12" s="15"/>
      <c r="C12" s="21"/>
      <c r="D12" s="11" t="str">
        <f>"24081800106"</f>
        <v>24081800106</v>
      </c>
      <c r="E12" s="20">
        <v>77.4</v>
      </c>
      <c r="F12" s="11">
        <v>75.4</v>
      </c>
      <c r="G12" s="14">
        <v>76.2</v>
      </c>
      <c r="K12" s="1"/>
      <c r="L12" s="1"/>
      <c r="M12" s="1"/>
      <c r="N12" s="1"/>
      <c r="O12" s="1"/>
    </row>
    <row r="13" customHeight="1" spans="1:15">
      <c r="A13" s="11">
        <v>11</v>
      </c>
      <c r="B13" s="15"/>
      <c r="C13" s="21"/>
      <c r="D13" s="11" t="str">
        <f>"24081800107"</f>
        <v>24081800107</v>
      </c>
      <c r="E13" s="20">
        <v>81</v>
      </c>
      <c r="F13" s="11">
        <v>72</v>
      </c>
      <c r="G13" s="14">
        <v>75.6</v>
      </c>
      <c r="H13" s="4"/>
      <c r="I13" s="4"/>
      <c r="J13" s="4"/>
      <c r="K13" s="4"/>
      <c r="L13" s="4"/>
      <c r="M13" s="4"/>
      <c r="N13" s="4"/>
      <c r="O13" s="4"/>
    </row>
    <row r="14" customHeight="1" spans="1:10">
      <c r="A14" s="11">
        <v>12</v>
      </c>
      <c r="B14" s="15"/>
      <c r="C14" s="21"/>
      <c r="D14" s="11" t="str">
        <f>"24081800510"</f>
        <v>24081800510</v>
      </c>
      <c r="E14" s="20">
        <v>83.8</v>
      </c>
      <c r="F14" s="11">
        <v>65.6</v>
      </c>
      <c r="G14" s="14">
        <v>72.88</v>
      </c>
      <c r="H14" s="2"/>
      <c r="I14" s="2"/>
      <c r="J14" s="2"/>
    </row>
    <row r="15" customHeight="1" spans="1:7">
      <c r="A15" s="11">
        <v>13</v>
      </c>
      <c r="B15" s="15"/>
      <c r="C15" s="21"/>
      <c r="D15" s="11" t="str">
        <f>"24081800127"</f>
        <v>24081800127</v>
      </c>
      <c r="E15" s="20">
        <v>76.8</v>
      </c>
      <c r="F15" s="11">
        <v>70</v>
      </c>
      <c r="G15" s="14">
        <v>72.72</v>
      </c>
    </row>
    <row r="16" customHeight="1" spans="1:15">
      <c r="A16" s="11">
        <v>14</v>
      </c>
      <c r="B16" s="15"/>
      <c r="C16" s="21"/>
      <c r="D16" s="11" t="str">
        <f>"24081800118"</f>
        <v>24081800118</v>
      </c>
      <c r="E16" s="20">
        <v>77.6</v>
      </c>
      <c r="F16" s="11">
        <v>67.4</v>
      </c>
      <c r="G16" s="14">
        <v>71.48</v>
      </c>
      <c r="K16" s="3"/>
      <c r="L16" s="3"/>
      <c r="M16" s="3"/>
      <c r="N16" s="3"/>
      <c r="O16" s="3"/>
    </row>
    <row r="17" customHeight="1" spans="1:7">
      <c r="A17" s="11">
        <v>15</v>
      </c>
      <c r="B17" s="15"/>
      <c r="C17" s="21"/>
      <c r="D17" s="11" t="str">
        <f>"24081800117"</f>
        <v>24081800117</v>
      </c>
      <c r="E17" s="20">
        <v>80</v>
      </c>
      <c r="F17" s="11">
        <v>65.2</v>
      </c>
      <c r="G17" s="14">
        <v>71.12</v>
      </c>
    </row>
    <row r="18" customHeight="1" spans="1:7">
      <c r="A18" s="11">
        <v>16</v>
      </c>
      <c r="B18" s="15"/>
      <c r="C18" s="21"/>
      <c r="D18" s="11" t="str">
        <f>"24081800130"</f>
        <v>24081800130</v>
      </c>
      <c r="E18" s="20">
        <v>77.2</v>
      </c>
      <c r="F18" s="11">
        <v>66</v>
      </c>
      <c r="G18" s="14">
        <v>70.48</v>
      </c>
    </row>
    <row r="19" customHeight="1" spans="1:7">
      <c r="A19" s="11">
        <v>17</v>
      </c>
      <c r="B19" s="15"/>
      <c r="C19" s="21"/>
      <c r="D19" s="11" t="str">
        <f>"24081800112"</f>
        <v>24081800112</v>
      </c>
      <c r="E19" s="20">
        <v>79</v>
      </c>
      <c r="F19" s="11">
        <v>62.8</v>
      </c>
      <c r="G19" s="14">
        <v>69.28</v>
      </c>
    </row>
    <row r="20" customHeight="1" spans="1:7">
      <c r="A20" s="11">
        <v>18</v>
      </c>
      <c r="B20" s="17"/>
      <c r="C20" s="24"/>
      <c r="D20" s="11" t="str">
        <f>"24081800122"</f>
        <v>24081800122</v>
      </c>
      <c r="E20" s="20">
        <v>77.2</v>
      </c>
      <c r="F20" s="11">
        <v>61.8</v>
      </c>
      <c r="G20" s="14">
        <v>67.96</v>
      </c>
    </row>
    <row r="21" customHeight="1" spans="1:7">
      <c r="A21" s="11">
        <v>19</v>
      </c>
      <c r="B21" s="12" t="s">
        <v>12</v>
      </c>
      <c r="C21" s="13" t="s">
        <v>13</v>
      </c>
      <c r="D21" s="11" t="str">
        <f>"24081800405"</f>
        <v>24081800405</v>
      </c>
      <c r="E21" s="11">
        <v>71.8</v>
      </c>
      <c r="F21" s="11">
        <v>68.4</v>
      </c>
      <c r="G21" s="14">
        <v>69.76</v>
      </c>
    </row>
    <row r="22" customHeight="1" spans="1:7">
      <c r="A22" s="11">
        <v>20</v>
      </c>
      <c r="B22" s="15"/>
      <c r="C22" s="16"/>
      <c r="D22" s="11" t="str">
        <f>"24081800414"</f>
        <v>24081800414</v>
      </c>
      <c r="E22" s="11">
        <v>63</v>
      </c>
      <c r="F22" s="11">
        <v>73.6</v>
      </c>
      <c r="G22" s="14">
        <v>69.36</v>
      </c>
    </row>
    <row r="23" customHeight="1" spans="1:7">
      <c r="A23" s="11">
        <v>21</v>
      </c>
      <c r="B23" s="15"/>
      <c r="C23" s="16"/>
      <c r="D23" s="11" t="str">
        <f>"24081800410"</f>
        <v>24081800410</v>
      </c>
      <c r="E23" s="11">
        <v>63.2</v>
      </c>
      <c r="F23" s="11">
        <v>72.4</v>
      </c>
      <c r="G23" s="14">
        <v>68.72</v>
      </c>
    </row>
    <row r="24" customHeight="1" spans="1:7">
      <c r="A24" s="11">
        <v>22</v>
      </c>
      <c r="B24" s="17"/>
      <c r="C24" s="18"/>
      <c r="D24" s="11" t="str">
        <f>"24081800413"</f>
        <v>24081800413</v>
      </c>
      <c r="E24" s="11">
        <v>64.8</v>
      </c>
      <c r="F24" s="11">
        <v>69.8</v>
      </c>
      <c r="G24" s="14">
        <v>67.8</v>
      </c>
    </row>
    <row r="25" customHeight="1" spans="1:7">
      <c r="A25" s="11">
        <v>23</v>
      </c>
      <c r="B25" s="12" t="s">
        <v>14</v>
      </c>
      <c r="C25" s="13" t="s">
        <v>15</v>
      </c>
      <c r="D25" s="11" t="str">
        <f>"24081800221"</f>
        <v>24081800221</v>
      </c>
      <c r="E25" s="11">
        <v>79.6</v>
      </c>
      <c r="F25" s="11">
        <v>76.8</v>
      </c>
      <c r="G25" s="14">
        <v>77.92</v>
      </c>
    </row>
    <row r="26" customHeight="1" spans="1:7">
      <c r="A26" s="11">
        <v>24</v>
      </c>
      <c r="B26" s="15"/>
      <c r="C26" s="16"/>
      <c r="D26" s="11" t="str">
        <f>"24081800209"</f>
        <v>24081800209</v>
      </c>
      <c r="E26" s="11">
        <v>82.8</v>
      </c>
      <c r="F26" s="11">
        <v>66</v>
      </c>
      <c r="G26" s="14">
        <v>72.72</v>
      </c>
    </row>
    <row r="27" customHeight="1" spans="1:7">
      <c r="A27" s="11">
        <v>25</v>
      </c>
      <c r="B27" s="15"/>
      <c r="C27" s="16"/>
      <c r="D27" s="11" t="str">
        <f>"24081800201"</f>
        <v>24081800201</v>
      </c>
      <c r="E27" s="11">
        <v>67.4</v>
      </c>
      <c r="F27" s="11">
        <v>73</v>
      </c>
      <c r="G27" s="14">
        <v>70.76</v>
      </c>
    </row>
    <row r="28" customHeight="1" spans="1:7">
      <c r="A28" s="11">
        <v>26</v>
      </c>
      <c r="B28" s="15"/>
      <c r="C28" s="16"/>
      <c r="D28" s="11" t="str">
        <f>"24081800214"</f>
        <v>24081800214</v>
      </c>
      <c r="E28" s="11">
        <v>62</v>
      </c>
      <c r="F28" s="11">
        <v>74</v>
      </c>
      <c r="G28" s="14">
        <v>69.2</v>
      </c>
    </row>
    <row r="29" customHeight="1" spans="1:7">
      <c r="A29" s="11">
        <v>27</v>
      </c>
      <c r="B29" s="15"/>
      <c r="C29" s="16"/>
      <c r="D29" s="11" t="str">
        <f>"24081800208"</f>
        <v>24081800208</v>
      </c>
      <c r="E29" s="11">
        <v>60.4</v>
      </c>
      <c r="F29" s="11">
        <v>71.4</v>
      </c>
      <c r="G29" s="14">
        <v>67</v>
      </c>
    </row>
    <row r="30" customHeight="1" spans="1:7">
      <c r="A30" s="11">
        <v>28</v>
      </c>
      <c r="B30" s="15"/>
      <c r="C30" s="16"/>
      <c r="D30" s="11" t="str">
        <f>"24081800230"</f>
        <v>24081800230</v>
      </c>
      <c r="E30" s="11">
        <v>61</v>
      </c>
      <c r="F30" s="11">
        <v>70.6</v>
      </c>
      <c r="G30" s="14">
        <v>66.76</v>
      </c>
    </row>
    <row r="31" customHeight="1" spans="1:7">
      <c r="A31" s="11">
        <v>29</v>
      </c>
      <c r="B31" s="15"/>
      <c r="C31" s="16"/>
      <c r="D31" s="11" t="str">
        <f>"24081800223"</f>
        <v>24081800223</v>
      </c>
      <c r="E31" s="11">
        <v>61.4</v>
      </c>
      <c r="F31" s="11">
        <v>69.6</v>
      </c>
      <c r="G31" s="14">
        <v>66.32</v>
      </c>
    </row>
    <row r="32" customHeight="1" spans="1:7">
      <c r="A32" s="11">
        <v>30</v>
      </c>
      <c r="B32" s="17"/>
      <c r="C32" s="18"/>
      <c r="D32" s="11" t="str">
        <f>"24081800514"</f>
        <v>24081800514</v>
      </c>
      <c r="E32" s="11">
        <v>60.8</v>
      </c>
      <c r="F32" s="11">
        <v>67</v>
      </c>
      <c r="G32" s="14">
        <v>64.52</v>
      </c>
    </row>
    <row r="33" customHeight="1" spans="1:7">
      <c r="A33" s="11">
        <v>31</v>
      </c>
      <c r="B33" s="12" t="s">
        <v>16</v>
      </c>
      <c r="C33" s="13" t="s">
        <v>17</v>
      </c>
      <c r="D33" s="11" t="str">
        <f>"24081800306"</f>
        <v>24081800306</v>
      </c>
      <c r="E33" s="11">
        <v>80.6</v>
      </c>
      <c r="F33" s="11">
        <v>68.8</v>
      </c>
      <c r="G33" s="14">
        <v>73.52</v>
      </c>
    </row>
    <row r="34" customHeight="1" spans="1:7">
      <c r="A34" s="11">
        <v>32</v>
      </c>
      <c r="B34" s="17"/>
      <c r="C34" s="18"/>
      <c r="D34" s="11" t="str">
        <f>"24081800301"</f>
        <v>24081800301</v>
      </c>
      <c r="E34" s="11">
        <v>77.2</v>
      </c>
      <c r="F34" s="11">
        <v>70</v>
      </c>
      <c r="G34" s="14">
        <v>72.88</v>
      </c>
    </row>
    <row r="35" customHeight="1" spans="1:7">
      <c r="A35" s="11">
        <v>33</v>
      </c>
      <c r="B35" s="12" t="s">
        <v>18</v>
      </c>
      <c r="C35" s="13" t="s">
        <v>19</v>
      </c>
      <c r="D35" s="11" t="str">
        <f>"24081800507"</f>
        <v>24081800507</v>
      </c>
      <c r="E35" s="11">
        <v>84.4</v>
      </c>
      <c r="F35" s="11">
        <v>74</v>
      </c>
      <c r="G35" s="25">
        <v>78.16</v>
      </c>
    </row>
    <row r="36" customHeight="1" spans="1:7">
      <c r="A36" s="11">
        <v>34</v>
      </c>
      <c r="B36" s="15"/>
      <c r="C36" s="16"/>
      <c r="D36" s="11" t="str">
        <f>"24081800508"</f>
        <v>24081800508</v>
      </c>
      <c r="E36" s="11">
        <v>71.4</v>
      </c>
      <c r="F36" s="11">
        <v>76.6</v>
      </c>
      <c r="G36" s="26">
        <v>74.52</v>
      </c>
    </row>
    <row r="37" customHeight="1" spans="1:7">
      <c r="A37" s="11">
        <v>35</v>
      </c>
      <c r="B37" s="17"/>
      <c r="C37" s="18"/>
      <c r="D37" s="11" t="str">
        <f>"24081800505"</f>
        <v>24081800505</v>
      </c>
      <c r="E37" s="27">
        <v>68.8</v>
      </c>
      <c r="F37" s="27">
        <v>70.6</v>
      </c>
      <c r="G37" s="26">
        <v>69.88</v>
      </c>
    </row>
  </sheetData>
  <mergeCells count="13">
    <mergeCell ref="A1:G1"/>
    <mergeCell ref="B3:B8"/>
    <mergeCell ref="B9:B20"/>
    <mergeCell ref="B21:B24"/>
    <mergeCell ref="B25:B32"/>
    <mergeCell ref="B33:B34"/>
    <mergeCell ref="B35:B37"/>
    <mergeCell ref="C3:C8"/>
    <mergeCell ref="C9:C20"/>
    <mergeCell ref="C21:C24"/>
    <mergeCell ref="C25:C32"/>
    <mergeCell ref="C33:C34"/>
    <mergeCell ref="C35:C37"/>
  </mergeCells>
  <printOptions horizontalCentered="1"/>
  <pageMargins left="0.275" right="0.314583333333333" top="0.708333333333333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附件2（参加笔试人员面试成绩及总成绩）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吾皇朕彦WPS</cp:lastModifiedBy>
  <dcterms:created xsi:type="dcterms:W3CDTF">2024-09-09T02:35:21Z</dcterms:created>
  <dcterms:modified xsi:type="dcterms:W3CDTF">2024-09-09T02:36:03Z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498E8B072DCC48C19F1FC3B3332592A6_11</vt:lpwstr>
  </property>
  <property fmtid="{D5CDD505-2E9C-101B-9397-08002B2CF9AE}" pid="3" name="KSOProductBuildVer">
    <vt:lpwstr>2052-12.1.0.17857</vt:lpwstr>
  </property>
</Properties>
</file>