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86152\Desktop\"/>
    </mc:Choice>
  </mc:AlternateContent>
  <xr:revisionPtr revIDLastSave="0" documentId="8_{8971C108-24D1-46B6-BB5A-2C1C0AF4566B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蚌山区" sheetId="1" r:id="rId1"/>
  </sheets>
  <definedNames>
    <definedName name="_xlnm._FilterDatabase" localSheetId="0" hidden="1">蚌山区!$A$2:$G$43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3" i="1" l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</calcChain>
</file>

<file path=xl/sharedStrings.xml><?xml version="1.0" encoding="utf-8"?>
<sst xmlns="http://schemas.openxmlformats.org/spreadsheetml/2006/main" count="119" uniqueCount="18">
  <si>
    <t>蚌埠市蚌山区2022年老年学校（大学）工作人员特设岗位
招聘面试成绩</t>
  </si>
  <si>
    <t>序号</t>
  </si>
  <si>
    <t>姓名</t>
  </si>
  <si>
    <t>招聘单位</t>
  </si>
  <si>
    <t>岗位名称</t>
  </si>
  <si>
    <t>准考证号</t>
  </si>
  <si>
    <t>抽签号</t>
  </si>
  <si>
    <t>面试分数</t>
  </si>
  <si>
    <t>蚌山区</t>
  </si>
  <si>
    <t>黄庄街道老年学校行政管理</t>
  </si>
  <si>
    <t>缺考</t>
  </si>
  <si>
    <t>青年街道老年学校老年保健管理</t>
  </si>
  <si>
    <t>区老年大学行政管理</t>
  </si>
  <si>
    <t>湖滨社区中心老年学校康复医学</t>
  </si>
  <si>
    <t>纬二路街道老年学校摄影、视频制作、新媒体</t>
  </si>
  <si>
    <t>违规</t>
  </si>
  <si>
    <t>雪华乡（宏业村街道）老年学校行政管理</t>
  </si>
  <si>
    <t>燕山乡老年学校行政管理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</si>
</sst>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tabSelected="1" zoomScale="85" zoomScaleNormal="85" workbookViewId="0">
      <selection activeCell="I37" sqref="I37"/>
    </sheetView>
  </sheetViews>
  <sheetFormatPr defaultColWidth="9" defaultRowHeight="17.399999999999999" x14ac:dyDescent="0.25"/>
  <cols>
    <col min="1" max="1" width="6.109375" style="1" customWidth="1"/>
    <col min="2" max="2" width="14.21875" style="1" customWidth="1"/>
    <col min="3" max="3" width="16.33203125" style="1" customWidth="1"/>
    <col min="4" max="4" width="40" style="1" customWidth="1"/>
    <col min="5" max="5" width="18.6640625" style="1" customWidth="1"/>
    <col min="6" max="6" width="11.77734375" style="1" hidden="1" customWidth="1"/>
    <col min="7" max="7" width="14.44140625" style="1" customWidth="1"/>
    <col min="8" max="16384" width="9" style="1"/>
  </cols>
  <sheetData>
    <row r="1" spans="1:7" ht="70.05" customHeight="1" x14ac:dyDescent="0.25">
      <c r="A1" s="4" t="s">
        <v>0</v>
      </c>
      <c r="B1" s="5"/>
      <c r="C1" s="5"/>
      <c r="D1" s="5"/>
      <c r="E1" s="5"/>
      <c r="F1" s="5"/>
      <c r="G1" s="5"/>
    </row>
    <row r="2" spans="1:7" ht="30.6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36" customHeight="1" x14ac:dyDescent="0.25">
      <c r="A3" s="2">
        <v>1</v>
      </c>
      <c r="B3" s="2" t="str">
        <f>"汪晓旭"</f>
        <v>汪晓旭</v>
      </c>
      <c r="C3" s="2" t="s">
        <v>8</v>
      </c>
      <c r="D3" s="2" t="s">
        <v>9</v>
      </c>
      <c r="E3" s="2">
        <v>22092500101</v>
      </c>
      <c r="F3" s="2">
        <v>12</v>
      </c>
      <c r="G3" s="2">
        <v>64.400000000000006</v>
      </c>
    </row>
    <row r="4" spans="1:7" ht="36" customHeight="1" x14ac:dyDescent="0.25">
      <c r="A4" s="2">
        <v>2</v>
      </c>
      <c r="B4" s="2" t="str">
        <f>"张梦颖"</f>
        <v>张梦颖</v>
      </c>
      <c r="C4" s="2" t="s">
        <v>8</v>
      </c>
      <c r="D4" s="2" t="s">
        <v>9</v>
      </c>
      <c r="E4" s="2">
        <v>22092500102</v>
      </c>
      <c r="F4" s="2">
        <v>6</v>
      </c>
      <c r="G4" s="2">
        <v>64.2</v>
      </c>
    </row>
    <row r="5" spans="1:7" ht="36" customHeight="1" x14ac:dyDescent="0.25">
      <c r="A5" s="2">
        <v>3</v>
      </c>
      <c r="B5" s="2" t="str">
        <f>"李雨琦"</f>
        <v>李雨琦</v>
      </c>
      <c r="C5" s="2" t="s">
        <v>8</v>
      </c>
      <c r="D5" s="2" t="s">
        <v>9</v>
      </c>
      <c r="E5" s="2">
        <v>22092500103</v>
      </c>
      <c r="F5" s="2">
        <v>13</v>
      </c>
      <c r="G5" s="2">
        <v>86</v>
      </c>
    </row>
    <row r="6" spans="1:7" ht="36" customHeight="1" x14ac:dyDescent="0.25">
      <c r="A6" s="2">
        <v>4</v>
      </c>
      <c r="B6" s="2" t="str">
        <f>"常秀杰"</f>
        <v>常秀杰</v>
      </c>
      <c r="C6" s="2" t="s">
        <v>8</v>
      </c>
      <c r="D6" s="2" t="s">
        <v>9</v>
      </c>
      <c r="E6" s="2">
        <v>22092500104</v>
      </c>
      <c r="F6" s="2">
        <v>1</v>
      </c>
      <c r="G6" s="2">
        <v>69.2</v>
      </c>
    </row>
    <row r="7" spans="1:7" ht="36" customHeight="1" x14ac:dyDescent="0.25">
      <c r="A7" s="2">
        <v>5</v>
      </c>
      <c r="B7" s="2" t="str">
        <f>"赵硕"</f>
        <v>赵硕</v>
      </c>
      <c r="C7" s="2" t="s">
        <v>8</v>
      </c>
      <c r="D7" s="2" t="s">
        <v>9</v>
      </c>
      <c r="E7" s="2">
        <v>22092500105</v>
      </c>
      <c r="F7" s="2" t="s">
        <v>10</v>
      </c>
      <c r="G7" s="2" t="s">
        <v>10</v>
      </c>
    </row>
    <row r="8" spans="1:7" ht="36" customHeight="1" x14ac:dyDescent="0.25">
      <c r="A8" s="2">
        <v>6</v>
      </c>
      <c r="B8" s="2" t="str">
        <f>"储昊"</f>
        <v>储昊</v>
      </c>
      <c r="C8" s="2" t="s">
        <v>8</v>
      </c>
      <c r="D8" s="2" t="s">
        <v>9</v>
      </c>
      <c r="E8" s="2">
        <v>22092500106</v>
      </c>
      <c r="F8" s="2">
        <v>9</v>
      </c>
      <c r="G8" s="2">
        <v>72.599999999999994</v>
      </c>
    </row>
    <row r="9" spans="1:7" ht="36" customHeight="1" x14ac:dyDescent="0.25">
      <c r="A9" s="2">
        <v>7</v>
      </c>
      <c r="B9" s="2" t="str">
        <f>"张雨涵"</f>
        <v>张雨涵</v>
      </c>
      <c r="C9" s="2" t="s">
        <v>8</v>
      </c>
      <c r="D9" s="2" t="s">
        <v>9</v>
      </c>
      <c r="E9" s="2">
        <v>22092500107</v>
      </c>
      <c r="F9" s="2">
        <v>15</v>
      </c>
      <c r="G9" s="2">
        <v>68.599999999999994</v>
      </c>
    </row>
    <row r="10" spans="1:7" ht="36" customHeight="1" x14ac:dyDescent="0.25">
      <c r="A10" s="2">
        <v>8</v>
      </c>
      <c r="B10" s="2" t="str">
        <f>"李瑞雪"</f>
        <v>李瑞雪</v>
      </c>
      <c r="C10" s="2" t="s">
        <v>8</v>
      </c>
      <c r="D10" s="2" t="s">
        <v>11</v>
      </c>
      <c r="E10" s="2">
        <v>22092500108</v>
      </c>
      <c r="F10" s="2">
        <v>25</v>
      </c>
      <c r="G10" s="2">
        <v>70.8</v>
      </c>
    </row>
    <row r="11" spans="1:7" ht="36" customHeight="1" x14ac:dyDescent="0.25">
      <c r="A11" s="2">
        <v>9</v>
      </c>
      <c r="B11" s="2" t="str">
        <f>"谢婉晴"</f>
        <v>谢婉晴</v>
      </c>
      <c r="C11" s="2" t="s">
        <v>8</v>
      </c>
      <c r="D11" s="2" t="s">
        <v>12</v>
      </c>
      <c r="E11" s="2">
        <v>22092500109</v>
      </c>
      <c r="F11" s="2">
        <v>23</v>
      </c>
      <c r="G11" s="2">
        <v>66.2</v>
      </c>
    </row>
    <row r="12" spans="1:7" ht="36" customHeight="1" x14ac:dyDescent="0.25">
      <c r="A12" s="2">
        <v>10</v>
      </c>
      <c r="B12" s="2" t="str">
        <f>"王欣彤"</f>
        <v>王欣彤</v>
      </c>
      <c r="C12" s="2" t="s">
        <v>8</v>
      </c>
      <c r="D12" s="2" t="s">
        <v>12</v>
      </c>
      <c r="E12" s="2">
        <v>22092500110</v>
      </c>
      <c r="F12" s="2" t="s">
        <v>10</v>
      </c>
      <c r="G12" s="2" t="s">
        <v>10</v>
      </c>
    </row>
    <row r="13" spans="1:7" ht="36" customHeight="1" x14ac:dyDescent="0.25">
      <c r="A13" s="2">
        <v>11</v>
      </c>
      <c r="B13" s="2" t="str">
        <f>"李雯"</f>
        <v>李雯</v>
      </c>
      <c r="C13" s="2" t="s">
        <v>8</v>
      </c>
      <c r="D13" s="2" t="s">
        <v>12</v>
      </c>
      <c r="E13" s="2">
        <v>22092500111</v>
      </c>
      <c r="F13" s="2" t="s">
        <v>10</v>
      </c>
      <c r="G13" s="2" t="s">
        <v>10</v>
      </c>
    </row>
    <row r="14" spans="1:7" ht="36" customHeight="1" x14ac:dyDescent="0.25">
      <c r="A14" s="2">
        <v>12</v>
      </c>
      <c r="B14" s="2" t="str">
        <f>"褚晓宇"</f>
        <v>褚晓宇</v>
      </c>
      <c r="C14" s="2" t="s">
        <v>8</v>
      </c>
      <c r="D14" s="2" t="s">
        <v>12</v>
      </c>
      <c r="E14" s="2">
        <v>22092500112</v>
      </c>
      <c r="F14" s="2" t="s">
        <v>10</v>
      </c>
      <c r="G14" s="2" t="s">
        <v>10</v>
      </c>
    </row>
    <row r="15" spans="1:7" ht="36" customHeight="1" x14ac:dyDescent="0.25">
      <c r="A15" s="2">
        <v>13</v>
      </c>
      <c r="B15" s="2" t="str">
        <f>"王子豪"</f>
        <v>王子豪</v>
      </c>
      <c r="C15" s="2" t="s">
        <v>8</v>
      </c>
      <c r="D15" s="2" t="s">
        <v>12</v>
      </c>
      <c r="E15" s="2">
        <v>22092500113</v>
      </c>
      <c r="F15" s="2">
        <v>2</v>
      </c>
      <c r="G15" s="2">
        <v>70.8</v>
      </c>
    </row>
    <row r="16" spans="1:7" ht="36" customHeight="1" x14ac:dyDescent="0.25">
      <c r="A16" s="2">
        <v>14</v>
      </c>
      <c r="B16" s="2" t="str">
        <f>"丁惠琳"</f>
        <v>丁惠琳</v>
      </c>
      <c r="C16" s="2" t="s">
        <v>8</v>
      </c>
      <c r="D16" s="2" t="s">
        <v>12</v>
      </c>
      <c r="E16" s="2">
        <v>22092500114</v>
      </c>
      <c r="F16" s="2" t="s">
        <v>10</v>
      </c>
      <c r="G16" s="2" t="s">
        <v>10</v>
      </c>
    </row>
    <row r="17" spans="1:7" ht="36" customHeight="1" x14ac:dyDescent="0.25">
      <c r="A17" s="2">
        <v>15</v>
      </c>
      <c r="B17" s="2" t="str">
        <f>"白淑娴"</f>
        <v>白淑娴</v>
      </c>
      <c r="C17" s="2" t="s">
        <v>8</v>
      </c>
      <c r="D17" s="2" t="s">
        <v>12</v>
      </c>
      <c r="E17" s="2">
        <v>22092500115</v>
      </c>
      <c r="F17" s="2">
        <v>17</v>
      </c>
      <c r="G17" s="2">
        <v>68.400000000000006</v>
      </c>
    </row>
    <row r="18" spans="1:7" ht="36" customHeight="1" x14ac:dyDescent="0.25">
      <c r="A18" s="2">
        <v>16</v>
      </c>
      <c r="B18" s="2" t="str">
        <f>"张万羽"</f>
        <v>张万羽</v>
      </c>
      <c r="C18" s="2" t="s">
        <v>8</v>
      </c>
      <c r="D18" s="2" t="s">
        <v>12</v>
      </c>
      <c r="E18" s="2">
        <v>22092500116</v>
      </c>
      <c r="F18" s="2" t="s">
        <v>10</v>
      </c>
      <c r="G18" s="2" t="s">
        <v>10</v>
      </c>
    </row>
    <row r="19" spans="1:7" ht="36" customHeight="1" x14ac:dyDescent="0.25">
      <c r="A19" s="2">
        <v>17</v>
      </c>
      <c r="B19" s="2" t="str">
        <f>"陈盼盼"</f>
        <v>陈盼盼</v>
      </c>
      <c r="C19" s="2" t="s">
        <v>8</v>
      </c>
      <c r="D19" s="2" t="s">
        <v>12</v>
      </c>
      <c r="E19" s="2">
        <v>22092500117</v>
      </c>
      <c r="F19" s="2" t="s">
        <v>10</v>
      </c>
      <c r="G19" s="2" t="s">
        <v>10</v>
      </c>
    </row>
    <row r="20" spans="1:7" ht="36" customHeight="1" x14ac:dyDescent="0.25">
      <c r="A20" s="2">
        <v>18</v>
      </c>
      <c r="B20" s="2" t="str">
        <f>"崔文雅"</f>
        <v>崔文雅</v>
      </c>
      <c r="C20" s="2" t="s">
        <v>8</v>
      </c>
      <c r="D20" s="2" t="s">
        <v>12</v>
      </c>
      <c r="E20" s="2">
        <v>22092500118</v>
      </c>
      <c r="F20" s="2" t="s">
        <v>10</v>
      </c>
      <c r="G20" s="2" t="s">
        <v>10</v>
      </c>
    </row>
    <row r="21" spans="1:7" ht="36" customHeight="1" x14ac:dyDescent="0.25">
      <c r="A21" s="2">
        <v>19</v>
      </c>
      <c r="B21" s="2" t="str">
        <f>"葛铱钒"</f>
        <v>葛铱钒</v>
      </c>
      <c r="C21" s="2" t="s">
        <v>8</v>
      </c>
      <c r="D21" s="2" t="s">
        <v>12</v>
      </c>
      <c r="E21" s="2">
        <v>22092500119</v>
      </c>
      <c r="F21" s="2">
        <v>7</v>
      </c>
      <c r="G21" s="2">
        <v>64.2</v>
      </c>
    </row>
    <row r="22" spans="1:7" ht="36" customHeight="1" x14ac:dyDescent="0.25">
      <c r="A22" s="2">
        <v>20</v>
      </c>
      <c r="B22" s="2" t="str">
        <f>"沙宗琪"</f>
        <v>沙宗琪</v>
      </c>
      <c r="C22" s="2" t="s">
        <v>8</v>
      </c>
      <c r="D22" s="2" t="s">
        <v>12</v>
      </c>
      <c r="E22" s="2">
        <v>22092500120</v>
      </c>
      <c r="F22" s="2" t="s">
        <v>10</v>
      </c>
      <c r="G22" s="2" t="s">
        <v>10</v>
      </c>
    </row>
    <row r="23" spans="1:7" ht="36" customHeight="1" x14ac:dyDescent="0.25">
      <c r="A23" s="2">
        <v>21</v>
      </c>
      <c r="B23" s="2" t="str">
        <f>"徐秋瑶"</f>
        <v>徐秋瑶</v>
      </c>
      <c r="C23" s="2" t="s">
        <v>8</v>
      </c>
      <c r="D23" s="2" t="s">
        <v>12</v>
      </c>
      <c r="E23" s="2">
        <v>22092500121</v>
      </c>
      <c r="F23" s="2" t="s">
        <v>10</v>
      </c>
      <c r="G23" s="2" t="s">
        <v>10</v>
      </c>
    </row>
    <row r="24" spans="1:7" ht="36" customHeight="1" x14ac:dyDescent="0.25">
      <c r="A24" s="2">
        <v>22</v>
      </c>
      <c r="B24" s="2" t="str">
        <f>"冯梦灵"</f>
        <v>冯梦灵</v>
      </c>
      <c r="C24" s="2" t="s">
        <v>8</v>
      </c>
      <c r="D24" s="2" t="s">
        <v>12</v>
      </c>
      <c r="E24" s="2">
        <v>22092500122</v>
      </c>
      <c r="F24" s="2">
        <v>5</v>
      </c>
      <c r="G24" s="2">
        <v>81.8</v>
      </c>
    </row>
    <row r="25" spans="1:7" ht="36" customHeight="1" x14ac:dyDescent="0.25">
      <c r="A25" s="2">
        <v>23</v>
      </c>
      <c r="B25" s="2" t="str">
        <f>"乔鹏"</f>
        <v>乔鹏</v>
      </c>
      <c r="C25" s="2" t="s">
        <v>8</v>
      </c>
      <c r="D25" s="2" t="s">
        <v>12</v>
      </c>
      <c r="E25" s="2">
        <v>22092500123</v>
      </c>
      <c r="F25" s="2" t="s">
        <v>10</v>
      </c>
      <c r="G25" s="2" t="s">
        <v>10</v>
      </c>
    </row>
    <row r="26" spans="1:7" ht="36" customHeight="1" x14ac:dyDescent="0.25">
      <c r="A26" s="2">
        <v>24</v>
      </c>
      <c r="B26" s="2" t="str">
        <f>"蒋思意"</f>
        <v>蒋思意</v>
      </c>
      <c r="C26" s="2" t="s">
        <v>8</v>
      </c>
      <c r="D26" s="2" t="s">
        <v>12</v>
      </c>
      <c r="E26" s="2">
        <v>22092500124</v>
      </c>
      <c r="F26" s="2">
        <v>8</v>
      </c>
      <c r="G26" s="2">
        <v>82</v>
      </c>
    </row>
    <row r="27" spans="1:7" ht="36" customHeight="1" x14ac:dyDescent="0.25">
      <c r="A27" s="2">
        <v>25</v>
      </c>
      <c r="B27" s="2" t="str">
        <f>"赵钰琪"</f>
        <v>赵钰琪</v>
      </c>
      <c r="C27" s="2" t="s">
        <v>8</v>
      </c>
      <c r="D27" s="2" t="s">
        <v>12</v>
      </c>
      <c r="E27" s="2">
        <v>22092500125</v>
      </c>
      <c r="F27" s="2">
        <v>20</v>
      </c>
      <c r="G27" s="2">
        <v>69.8</v>
      </c>
    </row>
    <row r="28" spans="1:7" ht="36" customHeight="1" x14ac:dyDescent="0.25">
      <c r="A28" s="2">
        <v>26</v>
      </c>
      <c r="B28" s="2" t="str">
        <f>"岳子辰"</f>
        <v>岳子辰</v>
      </c>
      <c r="C28" s="2" t="s">
        <v>8</v>
      </c>
      <c r="D28" s="3" t="s">
        <v>13</v>
      </c>
      <c r="E28" s="2">
        <v>22092500201</v>
      </c>
      <c r="F28" s="2">
        <v>13</v>
      </c>
      <c r="G28" s="2">
        <v>77.2</v>
      </c>
    </row>
    <row r="29" spans="1:7" ht="36" customHeight="1" x14ac:dyDescent="0.25">
      <c r="A29" s="2">
        <v>27</v>
      </c>
      <c r="B29" s="2" t="str">
        <f>"刘霞"</f>
        <v>刘霞</v>
      </c>
      <c r="C29" s="2" t="s">
        <v>8</v>
      </c>
      <c r="D29" s="3" t="s">
        <v>14</v>
      </c>
      <c r="E29" s="2">
        <v>22092500202</v>
      </c>
      <c r="F29" s="2">
        <v>20</v>
      </c>
      <c r="G29" s="2">
        <v>82.4</v>
      </c>
    </row>
    <row r="30" spans="1:7" ht="36" customHeight="1" x14ac:dyDescent="0.25">
      <c r="A30" s="2">
        <v>28</v>
      </c>
      <c r="B30" s="2" t="str">
        <f>"安金鹏"</f>
        <v>安金鹏</v>
      </c>
      <c r="C30" s="2" t="s">
        <v>8</v>
      </c>
      <c r="D30" s="3" t="s">
        <v>14</v>
      </c>
      <c r="E30" s="2">
        <v>22092500203</v>
      </c>
      <c r="F30" s="2">
        <v>18</v>
      </c>
      <c r="G30" s="2" t="s">
        <v>15</v>
      </c>
    </row>
    <row r="31" spans="1:7" ht="36" customHeight="1" x14ac:dyDescent="0.25">
      <c r="A31" s="2">
        <v>29</v>
      </c>
      <c r="B31" s="2" t="str">
        <f>"刘俊杰"</f>
        <v>刘俊杰</v>
      </c>
      <c r="C31" s="2" t="s">
        <v>8</v>
      </c>
      <c r="D31" s="3" t="s">
        <v>14</v>
      </c>
      <c r="E31" s="2">
        <v>22092500204</v>
      </c>
      <c r="F31" s="2">
        <v>14</v>
      </c>
      <c r="G31" s="2">
        <v>80.2</v>
      </c>
    </row>
    <row r="32" spans="1:7" ht="36" customHeight="1" x14ac:dyDescent="0.25">
      <c r="A32" s="2">
        <v>30</v>
      </c>
      <c r="B32" s="2" t="str">
        <f>"钱文华"</f>
        <v>钱文华</v>
      </c>
      <c r="C32" s="2" t="s">
        <v>8</v>
      </c>
      <c r="D32" s="3" t="s">
        <v>16</v>
      </c>
      <c r="E32" s="2">
        <v>22092500205</v>
      </c>
      <c r="F32" s="2" t="s">
        <v>10</v>
      </c>
      <c r="G32" s="2" t="s">
        <v>10</v>
      </c>
    </row>
    <row r="33" spans="1:7" ht="36" customHeight="1" x14ac:dyDescent="0.25">
      <c r="A33" s="2">
        <v>31</v>
      </c>
      <c r="B33" s="2" t="str">
        <f>"荣文亚"</f>
        <v>荣文亚</v>
      </c>
      <c r="C33" s="2" t="s">
        <v>8</v>
      </c>
      <c r="D33" s="3" t="s">
        <v>16</v>
      </c>
      <c r="E33" s="2">
        <v>22092500206</v>
      </c>
      <c r="F33" s="2">
        <v>5</v>
      </c>
      <c r="G33" s="2">
        <v>70</v>
      </c>
    </row>
    <row r="34" spans="1:7" ht="36" customHeight="1" x14ac:dyDescent="0.25">
      <c r="A34" s="2">
        <v>32</v>
      </c>
      <c r="B34" s="2" t="str">
        <f>"崔秋陈"</f>
        <v>崔秋陈</v>
      </c>
      <c r="C34" s="2" t="s">
        <v>8</v>
      </c>
      <c r="D34" s="3" t="s">
        <v>16</v>
      </c>
      <c r="E34" s="2">
        <v>22092500207</v>
      </c>
      <c r="F34" s="2">
        <v>6</v>
      </c>
      <c r="G34" s="2">
        <v>72.2</v>
      </c>
    </row>
    <row r="35" spans="1:7" ht="36" customHeight="1" x14ac:dyDescent="0.25">
      <c r="A35" s="2">
        <v>33</v>
      </c>
      <c r="B35" s="2" t="str">
        <f>"程兰兰"</f>
        <v>程兰兰</v>
      </c>
      <c r="C35" s="2" t="s">
        <v>8</v>
      </c>
      <c r="D35" s="3" t="s">
        <v>16</v>
      </c>
      <c r="E35" s="2">
        <v>22092500208</v>
      </c>
      <c r="F35" s="2" t="s">
        <v>10</v>
      </c>
      <c r="G35" s="2" t="s">
        <v>10</v>
      </c>
    </row>
    <row r="36" spans="1:7" ht="36" customHeight="1" x14ac:dyDescent="0.25">
      <c r="A36" s="2">
        <v>34</v>
      </c>
      <c r="B36" s="2" t="str">
        <f>"刘忆"</f>
        <v>刘忆</v>
      </c>
      <c r="C36" s="2" t="s">
        <v>8</v>
      </c>
      <c r="D36" s="3" t="s">
        <v>16</v>
      </c>
      <c r="E36" s="2">
        <v>22092500209</v>
      </c>
      <c r="F36" s="2">
        <v>23</v>
      </c>
      <c r="G36" s="2">
        <v>79</v>
      </c>
    </row>
    <row r="37" spans="1:7" ht="36" customHeight="1" x14ac:dyDescent="0.25">
      <c r="A37" s="2">
        <v>35</v>
      </c>
      <c r="B37" s="2" t="str">
        <f>"姚晓杰"</f>
        <v>姚晓杰</v>
      </c>
      <c r="C37" s="2" t="s">
        <v>8</v>
      </c>
      <c r="D37" s="3" t="s">
        <v>16</v>
      </c>
      <c r="E37" s="2">
        <v>22092500210</v>
      </c>
      <c r="F37" s="2">
        <v>4</v>
      </c>
      <c r="G37" s="2">
        <v>67.599999999999994</v>
      </c>
    </row>
    <row r="38" spans="1:7" ht="36" customHeight="1" x14ac:dyDescent="0.25">
      <c r="A38" s="2">
        <v>36</v>
      </c>
      <c r="B38" s="2" t="str">
        <f>"朱博洋"</f>
        <v>朱博洋</v>
      </c>
      <c r="C38" s="2" t="s">
        <v>8</v>
      </c>
      <c r="D38" s="3" t="s">
        <v>16</v>
      </c>
      <c r="E38" s="2">
        <v>22092500211</v>
      </c>
      <c r="F38" s="2" t="s">
        <v>10</v>
      </c>
      <c r="G38" s="2" t="s">
        <v>10</v>
      </c>
    </row>
    <row r="39" spans="1:7" ht="36" customHeight="1" x14ac:dyDescent="0.25">
      <c r="A39" s="2">
        <v>37</v>
      </c>
      <c r="B39" s="2" t="str">
        <f>"胡鹏程"</f>
        <v>胡鹏程</v>
      </c>
      <c r="C39" s="2" t="s">
        <v>8</v>
      </c>
      <c r="D39" s="3" t="s">
        <v>17</v>
      </c>
      <c r="E39" s="2">
        <v>22092500212</v>
      </c>
      <c r="F39" s="2">
        <v>12</v>
      </c>
      <c r="G39" s="2">
        <v>73.8</v>
      </c>
    </row>
    <row r="40" spans="1:7" ht="36" customHeight="1" x14ac:dyDescent="0.25">
      <c r="A40" s="2">
        <v>38</v>
      </c>
      <c r="B40" s="2" t="str">
        <f>"胡梦洁"</f>
        <v>胡梦洁</v>
      </c>
      <c r="C40" s="2" t="s">
        <v>8</v>
      </c>
      <c r="D40" s="3" t="s">
        <v>17</v>
      </c>
      <c r="E40" s="2">
        <v>22092500213</v>
      </c>
      <c r="F40" s="2">
        <v>19</v>
      </c>
      <c r="G40" s="2">
        <v>75.400000000000006</v>
      </c>
    </row>
    <row r="41" spans="1:7" ht="36" customHeight="1" x14ac:dyDescent="0.25">
      <c r="A41" s="2">
        <v>39</v>
      </c>
      <c r="B41" s="2" t="str">
        <f>"潘登"</f>
        <v>潘登</v>
      </c>
      <c r="C41" s="2" t="s">
        <v>8</v>
      </c>
      <c r="D41" s="3" t="s">
        <v>17</v>
      </c>
      <c r="E41" s="2">
        <v>22092500214</v>
      </c>
      <c r="F41" s="2">
        <v>1</v>
      </c>
      <c r="G41" s="2">
        <v>69.2</v>
      </c>
    </row>
    <row r="42" spans="1:7" ht="36" customHeight="1" x14ac:dyDescent="0.25">
      <c r="A42" s="2">
        <v>40</v>
      </c>
      <c r="B42" s="2" t="str">
        <f>"葛如梦"</f>
        <v>葛如梦</v>
      </c>
      <c r="C42" s="2" t="s">
        <v>8</v>
      </c>
      <c r="D42" s="3" t="s">
        <v>17</v>
      </c>
      <c r="E42" s="2">
        <v>22092500215</v>
      </c>
      <c r="F42" s="2">
        <v>8</v>
      </c>
      <c r="G42" s="2">
        <v>75.8</v>
      </c>
    </row>
    <row r="43" spans="1:7" ht="36" customHeight="1" x14ac:dyDescent="0.25">
      <c r="A43" s="2">
        <v>41</v>
      </c>
      <c r="B43" s="2" t="str">
        <f>"路雅凡"</f>
        <v>路雅凡</v>
      </c>
      <c r="C43" s="2" t="s">
        <v>8</v>
      </c>
      <c r="D43" s="3" t="s">
        <v>17</v>
      </c>
      <c r="E43" s="2">
        <v>22092500216</v>
      </c>
      <c r="F43" s="2">
        <v>22</v>
      </c>
      <c r="G43" s="2">
        <v>77.400000000000006</v>
      </c>
    </row>
  </sheetData>
  <autoFilter ref="A2:G43" xr:uid="{00000000-0009-0000-0000-000000000000}">
    <sortState xmlns:xlrd2="http://schemas.microsoft.com/office/spreadsheetml/2017/richdata2" ref="A2:G43">
      <sortCondition ref="A2"/>
    </sortState>
  </autoFilter>
  <sortState xmlns:xlrd2="http://schemas.microsoft.com/office/spreadsheetml/2017/richdata2" ref="A3:I27">
    <sortCondition ref="F3:F27"/>
  </sortState>
  <mergeCells count="1">
    <mergeCell ref="A1:G1"/>
  </mergeCells>
  <phoneticPr fontId="3" type="noConversion"/>
  <pageMargins left="0.7" right="0.7" top="0.75" bottom="0.75" header="0.3" footer="0.3"/>
  <pageSetup paperSize="9" scale="8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蚌山区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靳</cp:lastModifiedBy>
  <cp:lastPrinted>2022-09-20T08:27:00Z</cp:lastPrinted>
  <dcterms:created xsi:type="dcterms:W3CDTF">2022-09-20T06:25:00Z</dcterms:created>
  <dcterms:modified xsi:type="dcterms:W3CDTF">2022-09-26T09:59:41Z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9F0E0D439E9D4B4BA6F2EE5E1E4E4537</vt:lpwstr>
  </property>
  <property fmtid="{D5CDD505-2E9C-101B-9397-08002B2CF9AE}" pid="3" name="KSOProductBuildVer">
    <vt:lpwstr>2052-11.1.0.12358</vt:lpwstr>
  </property>
</Properties>
</file>